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75" windowWidth="7500" windowHeight="8325"/>
  </bookViews>
  <sheets>
    <sheet name="List1" sheetId="1" r:id="rId1"/>
  </sheets>
  <definedNames>
    <definedName name="_xlnm._FilterDatabase" localSheetId="0" hidden="1">List1!#REF!</definedName>
    <definedName name="_xlnm.Print_Area" localSheetId="0">List1!$A$1:$M$47</definedName>
  </definedNames>
  <calcPr calcId="145621"/>
</workbook>
</file>

<file path=xl/calcChain.xml><?xml version="1.0" encoding="utf-8"?>
<calcChain xmlns="http://schemas.openxmlformats.org/spreadsheetml/2006/main">
  <c r="H3" i="1"/>
  <c r="K39" l="1"/>
  <c r="L39" s="1"/>
  <c r="K38"/>
  <c r="L38" s="1"/>
  <c r="K37"/>
  <c r="L37" s="1"/>
  <c r="K36"/>
  <c r="L36" s="1"/>
  <c r="K35"/>
  <c r="L35" s="1"/>
  <c r="K34"/>
  <c r="L34" s="1"/>
  <c r="K33"/>
  <c r="L33" s="1"/>
  <c r="K32"/>
  <c r="L32" s="1"/>
  <c r="K31"/>
  <c r="L31" s="1"/>
  <c r="K30"/>
  <c r="L30" s="1"/>
  <c r="K29"/>
  <c r="L29" s="1"/>
  <c r="K28"/>
  <c r="L28" s="1"/>
  <c r="K27"/>
  <c r="L27" s="1"/>
  <c r="K26"/>
  <c r="L26" s="1"/>
  <c r="K25"/>
  <c r="L25" s="1"/>
  <c r="K24"/>
  <c r="L24" s="1"/>
  <c r="K23"/>
  <c r="L23" s="1"/>
  <c r="K22"/>
  <c r="L22" s="1"/>
  <c r="K21"/>
  <c r="L21" s="1"/>
  <c r="K20"/>
  <c r="L20" s="1"/>
  <c r="K19"/>
  <c r="L19" s="1"/>
  <c r="K18"/>
  <c r="L18" s="1"/>
  <c r="K17"/>
  <c r="L17" s="1"/>
  <c r="K16"/>
  <c r="L16" s="1"/>
  <c r="K15"/>
  <c r="L15" s="1"/>
  <c r="K14"/>
  <c r="L14" s="1"/>
  <c r="K13"/>
  <c r="L13" s="1"/>
  <c r="K12"/>
  <c r="L12" s="1"/>
  <c r="K45" l="1"/>
  <c r="K43"/>
  <c r="K44" l="1"/>
</calcChain>
</file>

<file path=xl/sharedStrings.xml><?xml version="1.0" encoding="utf-8"?>
<sst xmlns="http://schemas.openxmlformats.org/spreadsheetml/2006/main" count="152" uniqueCount="109">
  <si>
    <t>pol.</t>
  </si>
  <si>
    <t>název položky</t>
  </si>
  <si>
    <t>specifikace položky</t>
  </si>
  <si>
    <t>rozměr</t>
  </si>
  <si>
    <t>množství</t>
  </si>
  <si>
    <t>jednotka</t>
  </si>
  <si>
    <t>cena / ks
bez DPH</t>
  </si>
  <si>
    <t>cena celkem
bez DPH</t>
  </si>
  <si>
    <t>cena celkem
s DPH</t>
  </si>
  <si>
    <t>ks</t>
  </si>
  <si>
    <t>celek</t>
  </si>
  <si>
    <t>sazba
DPH</t>
  </si>
  <si>
    <t>CENOVÁ NABÍDKA:</t>
  </si>
  <si>
    <t>INVESTOR:</t>
  </si>
  <si>
    <t>NÁZEV ZAKÁZKY:</t>
  </si>
  <si>
    <t>NABÍDKA ZE DNE: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</si>
  <si>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</si>
  <si>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</si>
  <si>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</si>
  <si>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</si>
  <si>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</si>
  <si>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</si>
  <si>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</si>
  <si>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</si>
  <si>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</si>
  <si>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</si>
  <si>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</si>
  <si>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</si>
  <si>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</si>
  <si>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</si>
  <si>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</si>
  <si>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</si>
  <si>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</si>
  <si>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</si>
  <si>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</si>
  <si>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</si>
  <si>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</si>
  <si>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</si>
  <si>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</si>
  <si>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</si>
  <si>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</si>
  <si>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</si>
  <si>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</si>
  <si>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</si>
  <si>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CENOVÁ REKAPITULACE</t>
  </si>
  <si>
    <t>cena celkem za položky bez DPH</t>
  </si>
  <si>
    <t>sleva</t>
  </si>
  <si>
    <t>DPH</t>
  </si>
  <si>
    <t>cena celkem včetně DPH</t>
  </si>
  <si>
    <t>set</t>
  </si>
  <si>
    <t>Místnost pod schody
- Skříň</t>
  </si>
  <si>
    <t>900*400
*2020</t>
  </si>
  <si>
    <t>Místnost pod schody
- Bedna na hokejky</t>
  </si>
  <si>
    <t>LTD bílá 8100SM matná</t>
  </si>
  <si>
    <t>LTD bílá 8100SM matná
rektifikační nožky 20mm</t>
  </si>
  <si>
    <t>600*400
*725</t>
  </si>
  <si>
    <t>Místnost pod schody
- ocelová konstrukce na míče dolní</t>
  </si>
  <si>
    <t>Místnost pod schody
- ocelová konstrukce na míče horní</t>
  </si>
  <si>
    <t>Ocelová konstrukce 40*40 s oky pro síť
plastové záslepky s rektifikací
síť PP 2mm, oko 5*5cm</t>
  </si>
  <si>
    <t>1500*600
*725</t>
  </si>
  <si>
    <t>Ocelová konstrukce 40*40 s oky pro síť
plastové záslepky s čepem pro nasazení na spodní konstrukci
síť PP 2mm, oko 5*5cm</t>
  </si>
  <si>
    <t>1500*600
*710</t>
  </si>
  <si>
    <t>Místnost pod schody
- doprava</t>
  </si>
  <si>
    <t>Místnost pod schody
- instalace</t>
  </si>
  <si>
    <t>Sklad GDPR
- skříň spodní</t>
  </si>
  <si>
    <t>LTD bílá 8100SM matná
záda sololak bílý
kotveno ke zdi BB
rektifikační nožky 20mm</t>
  </si>
  <si>
    <t>400*250
*2070</t>
  </si>
  <si>
    <t>Sklad GDPR
- skříň spodní otevřená</t>
  </si>
  <si>
    <t>550*400
*2070</t>
  </si>
  <si>
    <t>Sklad GDPR
- skříň spodní rohová</t>
  </si>
  <si>
    <t>850*400
*2070</t>
  </si>
  <si>
    <t>Sklad GDPR
- skříň spodní dvoudvéřová</t>
  </si>
  <si>
    <t>800*400
*2070</t>
  </si>
  <si>
    <t>500*400
*2070</t>
  </si>
  <si>
    <t>900*400
*2070</t>
  </si>
  <si>
    <t>Sklad GDPR
- skříň horní otevřená</t>
  </si>
  <si>
    <t>LTD bílá 8100SM matná
záda sololak bílý
kotveno ke zdi BB</t>
  </si>
  <si>
    <t>400*250
*730</t>
  </si>
  <si>
    <t>Sklad GDPR
- skříň horní</t>
  </si>
  <si>
    <t>550*400
*730</t>
  </si>
  <si>
    <t>Sklad GDPR
- skříň horní rohová</t>
  </si>
  <si>
    <t>Sklad GDPR
- skříň horní dvoudvéřová</t>
  </si>
  <si>
    <t>850*400
*730</t>
  </si>
  <si>
    <t>800*400
*730</t>
  </si>
  <si>
    <t>500*400
*730</t>
  </si>
  <si>
    <t>900*400
*730</t>
  </si>
  <si>
    <t>1300*400
*730</t>
  </si>
  <si>
    <t>Sklad GDPR
- ostění u vstupu</t>
  </si>
  <si>
    <t>2032*418
2ks
1300*418
1ks</t>
  </si>
  <si>
    <t>Sklad GDPR
- ostění u okna a vykrývky</t>
  </si>
  <si>
    <t>2050*418
1ks
730*418
1ks
3* rohová vykrývka</t>
  </si>
  <si>
    <t>pro vysoké skříně</t>
  </si>
  <si>
    <t>pro nízké skříně</t>
  </si>
  <si>
    <t>Zámek TYP 57.07 rozvorový
285015 zámek
L00029 rozvorová tyč 2ks
227177 vodítko tyče 2ks
L00065 zarážka 2ks</t>
  </si>
  <si>
    <t>Zámek TYP 57.07 rozvorový
285015 zámek
L00029 rozvorová tyč
227177 vodítko tyče 2ks
L00065 zarážka 2ks</t>
  </si>
  <si>
    <t>nouzový klíč 282259</t>
  </si>
  <si>
    <t>Sklad GDPR
- doprava</t>
  </si>
  <si>
    <t>Sklad GDPR
- instalace</t>
  </si>
  <si>
    <t>LTD bílá 8100SM matná
záda sololak bílý
kotveno ke zdi BB
úchytky MI 03096
2* zámek na shodný klíč
tlumiče dorazu dveří integrované do pantů
rektifikační nožky 20mm</t>
  </si>
  <si>
    <t>LTD bílá 8100SM matná
záda sololak bílý
kotveno ke zdi BB
úchytky MI 03096
tlumiče dorazu dveří integrované do pantů
rektifikační nožky 20mm</t>
  </si>
  <si>
    <t>LTD bílá 8100SM matná
záda sololak bílý
police 25mm
kotveno ke zdi BB
úchytky MI 03096
tlumiče dorazu dveří integrované do pantů
rektifikační nožky 20mm</t>
  </si>
  <si>
    <t>LTD bílá 8100SM matná
záda sololak bílý
police 25mm
klapačky
kotveno ke zdi BB
úchytky MI 03096
tlumiče dorazu dveří integrované do pantů
rektifikační nožky 20mm</t>
  </si>
  <si>
    <t>LTD bílá 8100SM matná
záda sololak bílý
kotveno ke zdi BB
úchytky MI 03096
tlumiče dorazu dveří integrované do pantů</t>
  </si>
  <si>
    <t>LTD bílá 8100SM matná
záda sololak bílý
police 25mm
kotveno ke zdi BB
úchytky MI 03096
tlumiče dorazu dveří integrované do pantů</t>
  </si>
  <si>
    <t>LTD bílá 8100SM matná
záda sololak bílý
police 25mm
klapačky
kotveno ke zdi BB
úchytky MI 03096
tlumiče dorazu dveří integrované do pantů</t>
  </si>
  <si>
    <t>LTD bílá 8100SM matná
záda sololak bílý
mezistěna
klapačky
kotveno ke zdi BB
úchytky MI 03096
tlumiče dorazu dveří integrované do pantů</t>
  </si>
  <si>
    <t>ZŠ Bosonohy</t>
  </si>
  <si>
    <t>Sklad GDPR
- zámky</t>
  </si>
  <si>
    <t>m.p.s.,GDPR</t>
  </si>
</sst>
</file>

<file path=xl/styles.xml><?xml version="1.0" encoding="utf-8"?>
<styleSheet xmlns="http://schemas.openxmlformats.org/spreadsheetml/2006/main">
  <numFmts count="1">
    <numFmt numFmtId="44" formatCode="_-* #,##0.00\ &quot;Kč&quot;_-;\-* #,##0.00\ &quot;Kč&quot;_-;_-* &quot;-&quot;??\ &quot;Kč&quot;_-;_-@_-"/>
  </numFmts>
  <fonts count="11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26"/>
      <name val="Verdana"/>
      <family val="2"/>
      <charset val="238"/>
    </font>
    <font>
      <sz val="10"/>
      <name val="Verdana"/>
      <family val="2"/>
      <charset val="238"/>
    </font>
    <font>
      <b/>
      <sz val="12"/>
      <name val="Verdana"/>
      <family val="2"/>
      <charset val="238"/>
    </font>
    <font>
      <b/>
      <sz val="10"/>
      <name val="Verdana"/>
      <family val="2"/>
      <charset val="238"/>
    </font>
    <font>
      <b/>
      <sz val="8"/>
      <name val="Verdana"/>
      <family val="2"/>
      <charset val="238"/>
    </font>
    <font>
      <i/>
      <sz val="8"/>
      <name val="Verdana"/>
      <family val="2"/>
      <charset val="238"/>
    </font>
    <font>
      <sz val="10"/>
      <color rgb="FFFF0000"/>
      <name val="Verdana"/>
      <family val="2"/>
      <charset val="238"/>
    </font>
    <font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/>
      <bottom style="thin">
        <color indexed="22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9" fontId="4" fillId="2" borderId="0" xfId="0" applyNumberFormat="1" applyFont="1" applyFill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3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6" xfId="0" applyFont="1" applyBorder="1" applyAlignment="1">
      <alignment horizontal="center"/>
    </xf>
    <xf numFmtId="9" fontId="4" fillId="0" borderId="6" xfId="0" applyNumberFormat="1" applyFont="1" applyBorder="1" applyAlignment="1">
      <alignment horizontal="left"/>
    </xf>
    <xf numFmtId="9" fontId="4" fillId="0" borderId="6" xfId="0" applyNumberFormat="1" applyFont="1" applyBorder="1"/>
    <xf numFmtId="0" fontId="6" fillId="0" borderId="7" xfId="0" applyFont="1" applyBorder="1"/>
    <xf numFmtId="0" fontId="4" fillId="0" borderId="7" xfId="0" applyFont="1" applyBorder="1"/>
    <xf numFmtId="0" fontId="4" fillId="0" borderId="7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vertical="center" wrapText="1" shrinkToFit="1"/>
    </xf>
    <xf numFmtId="0" fontId="8" fillId="0" borderId="8" xfId="0" applyFont="1" applyBorder="1" applyAlignment="1">
      <alignment vertical="center" wrapText="1" shrinkToFit="1"/>
    </xf>
    <xf numFmtId="0" fontId="4" fillId="0" borderId="8" xfId="0" applyFont="1" applyBorder="1" applyAlignment="1">
      <alignment horizontal="center" vertical="center" wrapText="1" shrinkToFit="1"/>
    </xf>
    <xf numFmtId="0" fontId="4" fillId="0" borderId="8" xfId="0" applyFont="1" applyFill="1" applyBorder="1" applyAlignment="1">
      <alignment horizontal="center" vertical="center"/>
    </xf>
    <xf numFmtId="44" fontId="4" fillId="0" borderId="8" xfId="0" applyNumberFormat="1" applyFont="1" applyFill="1" applyBorder="1" applyAlignment="1">
      <alignment horizontal="center" vertical="center"/>
    </xf>
    <xf numFmtId="9" fontId="4" fillId="0" borderId="8" xfId="0" applyNumberFormat="1" applyFont="1" applyFill="1" applyBorder="1" applyAlignment="1">
      <alignment horizontal="center" vertical="center"/>
    </xf>
    <xf numFmtId="44" fontId="4" fillId="0" borderId="8" xfId="0" applyNumberFormat="1" applyFont="1" applyBorder="1" applyAlignment="1">
      <alignment horizontal="center" vertical="center"/>
    </xf>
    <xf numFmtId="9" fontId="4" fillId="0" borderId="8" xfId="0" applyNumberFormat="1" applyFont="1" applyBorder="1" applyAlignment="1">
      <alignment horizontal="center" vertical="center"/>
    </xf>
    <xf numFmtId="44" fontId="4" fillId="0" borderId="9" xfId="0" applyNumberFormat="1" applyFont="1" applyBorder="1" applyAlignment="1">
      <alignment horizontal="center"/>
    </xf>
    <xf numFmtId="44" fontId="0" fillId="0" borderId="4" xfId="0" applyNumberFormat="1" applyBorder="1" applyAlignment="1">
      <alignment horizontal="center"/>
    </xf>
    <xf numFmtId="0" fontId="5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16" fontId="6" fillId="0" borderId="0" xfId="0" applyNumberFormat="1" applyFont="1" applyFill="1" applyAlignment="1">
      <alignment horizontal="left" vertical="center"/>
    </xf>
    <xf numFmtId="0" fontId="7" fillId="2" borderId="0" xfId="0" applyFont="1" applyFill="1" applyAlignment="1">
      <alignment horizontal="center"/>
    </xf>
    <xf numFmtId="0" fontId="9" fillId="0" borderId="0" xfId="0" applyFont="1" applyFill="1" applyAlignment="1">
      <alignment horizontal="center" wrapText="1" shrinkToFit="1"/>
    </xf>
    <xf numFmtId="0" fontId="10" fillId="0" borderId="0" xfId="0" applyFont="1" applyAlignment="1">
      <alignment horizontal="center"/>
    </xf>
    <xf numFmtId="44" fontId="6" fillId="0" borderId="9" xfId="0" applyNumberFormat="1" applyFont="1" applyBorder="1" applyAlignment="1">
      <alignment horizontal="center"/>
    </xf>
    <xf numFmtId="44" fontId="2" fillId="0" borderId="4" xfId="0" applyNumberFormat="1" applyFont="1" applyBorder="1" applyAlignment="1">
      <alignment horizontal="center"/>
    </xf>
  </cellXfs>
  <cellStyles count="1">
    <cellStyle name="normální" xfId="0" builtinId="0"/>
  </cellStyles>
  <dxfs count="33">
    <dxf>
      <font>
        <b/>
        <i val="0"/>
        <condense val="0"/>
        <extend val="0"/>
        <color auto="1"/>
      </font>
      <fill>
        <patternFill>
          <bgColor theme="4" tint="0.59996337778862885"/>
        </patternFill>
      </fill>
      <border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condense val="0"/>
        <extend val="0"/>
        <color indexed="9"/>
      </font>
      <fill>
        <patternFill>
          <bgColor indexed="47"/>
        </patternFill>
      </fill>
    </dxf>
    <dxf>
      <fill>
        <patternFill>
          <bgColor theme="4" tint="0.59996337778862885"/>
        </patternFill>
      </fill>
    </dxf>
    <dxf>
      <font>
        <b/>
        <i val="0"/>
      </font>
    </dxf>
    <dxf>
      <fill>
        <patternFill>
          <bgColor theme="4" tint="0.59996337778862885"/>
        </patternFill>
      </fill>
    </dxf>
    <dxf>
      <font>
        <b/>
        <i val="0"/>
      </font>
    </dxf>
    <dxf>
      <font>
        <color theme="0"/>
      </font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 val="0"/>
        <i val="0"/>
        <condense val="0"/>
        <extend val="0"/>
        <color indexed="9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 val="0"/>
        <i val="0"/>
        <condense val="0"/>
        <extend val="0"/>
        <color indexed="9"/>
      </font>
      <fill>
        <patternFill>
          <bgColor indexed="47"/>
        </patternFill>
      </fill>
    </dxf>
    <dxf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theme="4" tint="0.59996337778862885"/>
        </patternFill>
      </fill>
      <border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condense val="0"/>
        <extend val="0"/>
        <color indexed="9"/>
      </font>
      <fill>
        <patternFill>
          <bgColor indexed="4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7"/>
  <sheetViews>
    <sheetView tabSelected="1" workbookViewId="0">
      <selection activeCell="Q15" sqref="Q15"/>
    </sheetView>
  </sheetViews>
  <sheetFormatPr defaultRowHeight="12.75"/>
  <cols>
    <col min="1" max="1" width="0.7109375" style="1" customWidth="1"/>
    <col min="2" max="2" width="4.7109375" style="1" customWidth="1"/>
    <col min="3" max="3" width="25" style="1" customWidth="1"/>
    <col min="4" max="4" width="27.42578125" style="1" customWidth="1"/>
    <col min="5" max="5" width="11.85546875" style="1" customWidth="1"/>
    <col min="6" max="7" width="9.140625" style="1"/>
    <col min="8" max="8" width="16.7109375" style="2" customWidth="1"/>
    <col min="9" max="9" width="6.7109375" style="2" customWidth="1"/>
    <col min="10" max="10" width="6.7109375" style="2" hidden="1" customWidth="1"/>
    <col min="11" max="12" width="16.7109375" style="2" customWidth="1"/>
    <col min="13" max="13" width="0.7109375" style="1" customWidth="1"/>
    <col min="14" max="16384" width="9.140625" style="1"/>
  </cols>
  <sheetData>
    <row r="1" spans="1:13" ht="3.75" customHeight="1">
      <c r="A1" s="11"/>
      <c r="B1" s="12"/>
      <c r="C1" s="12"/>
      <c r="D1" s="12"/>
      <c r="E1" s="12"/>
      <c r="F1" s="12"/>
      <c r="G1" s="12"/>
      <c r="H1" s="13"/>
      <c r="I1" s="13"/>
      <c r="J1" s="13"/>
      <c r="K1" s="13"/>
      <c r="L1" s="13"/>
      <c r="M1" s="12"/>
    </row>
    <row r="2" spans="1:13">
      <c r="A2" s="12"/>
      <c r="B2" s="12"/>
      <c r="C2" s="12"/>
      <c r="D2" s="12"/>
      <c r="E2" s="12"/>
      <c r="F2" s="12"/>
      <c r="G2" s="12"/>
      <c r="H2" s="13"/>
      <c r="I2" s="13"/>
      <c r="J2" s="13"/>
      <c r="K2" s="13"/>
      <c r="L2" s="13"/>
      <c r="M2" s="12"/>
    </row>
    <row r="3" spans="1:13" ht="20.25" customHeight="1">
      <c r="A3" s="12"/>
      <c r="B3" s="12"/>
      <c r="C3" s="14" t="s">
        <v>12</v>
      </c>
      <c r="D3" s="39"/>
      <c r="E3" s="40"/>
      <c r="F3" s="12"/>
      <c r="G3" s="12"/>
      <c r="H3" s="44" t="str">
        <f>IF(H12=0,"vyplňují se pouze modře vybarvená pole","0")</f>
        <v>vyplňují se pouze modře vybarvená pole</v>
      </c>
      <c r="I3" s="13"/>
      <c r="J3" s="13"/>
      <c r="K3" s="13"/>
      <c r="L3" s="13"/>
      <c r="M3" s="12"/>
    </row>
    <row r="4" spans="1:13" ht="20.25" customHeight="1">
      <c r="A4" s="12"/>
      <c r="B4" s="12"/>
      <c r="C4" s="15" t="s">
        <v>13</v>
      </c>
      <c r="D4" s="41" t="s">
        <v>106</v>
      </c>
      <c r="E4" s="40"/>
      <c r="F4" s="12"/>
      <c r="G4" s="12"/>
      <c r="H4" s="45"/>
      <c r="I4" s="13"/>
      <c r="J4" s="13"/>
      <c r="K4" s="13"/>
      <c r="L4" s="13"/>
      <c r="M4" s="12"/>
    </row>
    <row r="5" spans="1:13" ht="20.25" customHeight="1">
      <c r="A5" s="12"/>
      <c r="B5" s="12"/>
      <c r="C5" s="15" t="s">
        <v>14</v>
      </c>
      <c r="D5" s="41" t="s">
        <v>108</v>
      </c>
      <c r="E5" s="40"/>
      <c r="F5" s="12"/>
      <c r="G5" s="12"/>
      <c r="H5" s="45"/>
      <c r="I5" s="13"/>
      <c r="J5" s="13"/>
      <c r="K5" s="13"/>
      <c r="L5" s="13"/>
      <c r="M5" s="12"/>
    </row>
    <row r="6" spans="1:13" ht="20.25" customHeight="1">
      <c r="A6" s="12"/>
      <c r="B6" s="12"/>
      <c r="C6" s="15" t="s">
        <v>15</v>
      </c>
      <c r="D6" s="42"/>
      <c r="E6" s="40"/>
      <c r="F6" s="12"/>
      <c r="G6" s="12"/>
      <c r="H6" s="45"/>
      <c r="I6" s="13"/>
      <c r="J6" s="13"/>
      <c r="K6" s="13"/>
      <c r="L6" s="13"/>
      <c r="M6" s="12"/>
    </row>
    <row r="7" spans="1:13" ht="4.5" customHeight="1"/>
    <row r="8" spans="1:13" ht="5.25" customHeight="1">
      <c r="A8" s="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3"/>
    </row>
    <row r="9" spans="1:13" ht="25.5">
      <c r="A9" s="3"/>
      <c r="B9" s="6" t="s">
        <v>0</v>
      </c>
      <c r="C9" s="7" t="s">
        <v>1</v>
      </c>
      <c r="D9" s="7" t="s">
        <v>2</v>
      </c>
      <c r="E9" s="8" t="s">
        <v>3</v>
      </c>
      <c r="F9" s="7" t="s">
        <v>4</v>
      </c>
      <c r="G9" s="8" t="s">
        <v>5</v>
      </c>
      <c r="H9" s="9" t="s">
        <v>6</v>
      </c>
      <c r="I9" s="9" t="s">
        <v>11</v>
      </c>
      <c r="J9" s="9" t="s">
        <v>46</v>
      </c>
      <c r="K9" s="9" t="s">
        <v>7</v>
      </c>
      <c r="L9" s="10" t="s">
        <v>8</v>
      </c>
      <c r="M9" s="3"/>
    </row>
    <row r="10" spans="1:13" ht="5.25" customHeight="1">
      <c r="A10" s="3"/>
      <c r="B10" s="4"/>
      <c r="C10" s="3"/>
      <c r="D10" s="3"/>
      <c r="E10" s="4"/>
      <c r="F10" s="3"/>
      <c r="G10" s="3"/>
      <c r="H10" s="4"/>
      <c r="I10" s="5"/>
      <c r="J10" s="5"/>
      <c r="K10" s="4"/>
      <c r="L10" s="4"/>
      <c r="M10" s="3"/>
    </row>
    <row r="11" spans="1:13" ht="5.25" customHeight="1">
      <c r="B11" s="2"/>
      <c r="E11" s="2"/>
      <c r="G11" s="2"/>
    </row>
    <row r="12" spans="1:13" ht="84">
      <c r="B12" s="32" t="s">
        <v>16</v>
      </c>
      <c r="C12" s="29" t="s">
        <v>50</v>
      </c>
      <c r="D12" s="30" t="s">
        <v>98</v>
      </c>
      <c r="E12" s="31" t="s">
        <v>51</v>
      </c>
      <c r="F12" s="28">
        <v>1</v>
      </c>
      <c r="G12" s="32" t="s">
        <v>9</v>
      </c>
      <c r="H12" s="33"/>
      <c r="I12" s="34">
        <v>0.21</v>
      </c>
      <c r="J12" s="28"/>
      <c r="K12" s="35">
        <f>H12*F12</f>
        <v>0</v>
      </c>
      <c r="L12" s="35">
        <f>K12*1.21</f>
        <v>0</v>
      </c>
      <c r="M12" s="27"/>
    </row>
    <row r="13" spans="1:13" ht="25.5">
      <c r="B13" s="32" t="s">
        <v>17</v>
      </c>
      <c r="C13" s="29" t="s">
        <v>52</v>
      </c>
      <c r="D13" s="30" t="s">
        <v>54</v>
      </c>
      <c r="E13" s="31" t="s">
        <v>55</v>
      </c>
      <c r="F13" s="28">
        <v>1</v>
      </c>
      <c r="G13" s="32" t="s">
        <v>9</v>
      </c>
      <c r="H13" s="33"/>
      <c r="I13" s="34">
        <v>0.21</v>
      </c>
      <c r="J13" s="28"/>
      <c r="K13" s="35">
        <f t="shared" ref="K13:K39" si="0">H13*F13</f>
        <v>0</v>
      </c>
      <c r="L13" s="35">
        <f t="shared" ref="L13:L39" si="1">K13*1.21</f>
        <v>0</v>
      </c>
      <c r="M13" s="27"/>
    </row>
    <row r="14" spans="1:13" ht="42">
      <c r="B14" s="32" t="s">
        <v>18</v>
      </c>
      <c r="C14" s="29" t="s">
        <v>56</v>
      </c>
      <c r="D14" s="30" t="s">
        <v>58</v>
      </c>
      <c r="E14" s="31" t="s">
        <v>59</v>
      </c>
      <c r="F14" s="28">
        <v>2</v>
      </c>
      <c r="G14" s="32" t="s">
        <v>9</v>
      </c>
      <c r="H14" s="33"/>
      <c r="I14" s="34">
        <v>0.21</v>
      </c>
      <c r="J14" s="28"/>
      <c r="K14" s="35">
        <f t="shared" si="0"/>
        <v>0</v>
      </c>
      <c r="L14" s="35">
        <f t="shared" si="1"/>
        <v>0</v>
      </c>
      <c r="M14" s="27"/>
    </row>
    <row r="15" spans="1:13" ht="52.5">
      <c r="B15" s="32" t="s">
        <v>19</v>
      </c>
      <c r="C15" s="29" t="s">
        <v>57</v>
      </c>
      <c r="D15" s="30" t="s">
        <v>60</v>
      </c>
      <c r="E15" s="31" t="s">
        <v>61</v>
      </c>
      <c r="F15" s="28">
        <v>2</v>
      </c>
      <c r="G15" s="32" t="s">
        <v>9</v>
      </c>
      <c r="H15" s="33"/>
      <c r="I15" s="34">
        <v>0.21</v>
      </c>
      <c r="J15" s="28"/>
      <c r="K15" s="35">
        <f t="shared" si="0"/>
        <v>0</v>
      </c>
      <c r="L15" s="35">
        <f t="shared" si="1"/>
        <v>0</v>
      </c>
      <c r="M15" s="27"/>
    </row>
    <row r="16" spans="1:13" ht="25.5">
      <c r="B16" s="32" t="s">
        <v>20</v>
      </c>
      <c r="C16" s="29" t="s">
        <v>62</v>
      </c>
      <c r="D16" s="30"/>
      <c r="E16" s="31"/>
      <c r="F16" s="28">
        <v>1</v>
      </c>
      <c r="G16" s="32" t="s">
        <v>10</v>
      </c>
      <c r="H16" s="33"/>
      <c r="I16" s="34">
        <v>0.21</v>
      </c>
      <c r="J16" s="28"/>
      <c r="K16" s="35">
        <f t="shared" si="0"/>
        <v>0</v>
      </c>
      <c r="L16" s="35">
        <f t="shared" si="1"/>
        <v>0</v>
      </c>
      <c r="M16" s="27"/>
    </row>
    <row r="17" spans="2:13" ht="25.5">
      <c r="B17" s="32" t="s">
        <v>21</v>
      </c>
      <c r="C17" s="29" t="s">
        <v>63</v>
      </c>
      <c r="D17" s="30"/>
      <c r="E17" s="31"/>
      <c r="F17" s="28">
        <v>1</v>
      </c>
      <c r="G17" s="32" t="s">
        <v>10</v>
      </c>
      <c r="H17" s="33"/>
      <c r="I17" s="34">
        <v>0.21</v>
      </c>
      <c r="J17" s="28"/>
      <c r="K17" s="35">
        <f t="shared" si="0"/>
        <v>0</v>
      </c>
      <c r="L17" s="35">
        <f t="shared" si="1"/>
        <v>0</v>
      </c>
      <c r="M17" s="27"/>
    </row>
    <row r="18" spans="2:13" ht="42">
      <c r="B18" s="32" t="s">
        <v>22</v>
      </c>
      <c r="C18" s="29" t="s">
        <v>67</v>
      </c>
      <c r="D18" s="30" t="s">
        <v>65</v>
      </c>
      <c r="E18" s="31" t="s">
        <v>66</v>
      </c>
      <c r="F18" s="28">
        <v>1</v>
      </c>
      <c r="G18" s="32" t="s">
        <v>9</v>
      </c>
      <c r="H18" s="33"/>
      <c r="I18" s="34">
        <v>0.21</v>
      </c>
      <c r="J18" s="28"/>
      <c r="K18" s="35">
        <f t="shared" si="0"/>
        <v>0</v>
      </c>
      <c r="L18" s="35">
        <f t="shared" si="1"/>
        <v>0</v>
      </c>
      <c r="M18" s="27"/>
    </row>
    <row r="19" spans="2:13" ht="73.5">
      <c r="B19" s="32" t="s">
        <v>23</v>
      </c>
      <c r="C19" s="29" t="s">
        <v>64</v>
      </c>
      <c r="D19" s="30" t="s">
        <v>99</v>
      </c>
      <c r="E19" s="31" t="s">
        <v>68</v>
      </c>
      <c r="F19" s="28">
        <v>4</v>
      </c>
      <c r="G19" s="32" t="s">
        <v>9</v>
      </c>
      <c r="H19" s="33"/>
      <c r="I19" s="34">
        <v>0.21</v>
      </c>
      <c r="J19" s="28"/>
      <c r="K19" s="35">
        <f t="shared" si="0"/>
        <v>0</v>
      </c>
      <c r="L19" s="35">
        <f t="shared" si="1"/>
        <v>0</v>
      </c>
      <c r="M19" s="27"/>
    </row>
    <row r="20" spans="2:13" ht="84">
      <c r="B20" s="32" t="s">
        <v>24</v>
      </c>
      <c r="C20" s="29" t="s">
        <v>69</v>
      </c>
      <c r="D20" s="30" t="s">
        <v>100</v>
      </c>
      <c r="E20" s="31" t="s">
        <v>70</v>
      </c>
      <c r="F20" s="28">
        <v>1</v>
      </c>
      <c r="G20" s="32" t="s">
        <v>9</v>
      </c>
      <c r="H20" s="33"/>
      <c r="I20" s="34">
        <v>0.21</v>
      </c>
      <c r="J20" s="28"/>
      <c r="K20" s="35">
        <f t="shared" si="0"/>
        <v>0</v>
      </c>
      <c r="L20" s="35">
        <f t="shared" si="1"/>
        <v>0</v>
      </c>
      <c r="M20" s="27"/>
    </row>
    <row r="21" spans="2:13" ht="94.5">
      <c r="B21" s="32" t="s">
        <v>25</v>
      </c>
      <c r="C21" s="29" t="s">
        <v>71</v>
      </c>
      <c r="D21" s="30" t="s">
        <v>101</v>
      </c>
      <c r="E21" s="31" t="s">
        <v>72</v>
      </c>
      <c r="F21" s="28">
        <v>1</v>
      </c>
      <c r="G21" s="32" t="s">
        <v>9</v>
      </c>
      <c r="H21" s="33"/>
      <c r="I21" s="34">
        <v>0.21</v>
      </c>
      <c r="J21" s="28"/>
      <c r="K21" s="35">
        <f t="shared" si="0"/>
        <v>0</v>
      </c>
      <c r="L21" s="35">
        <f t="shared" si="1"/>
        <v>0</v>
      </c>
      <c r="M21" s="27"/>
    </row>
    <row r="22" spans="2:13" ht="73.5">
      <c r="B22" s="32" t="s">
        <v>26</v>
      </c>
      <c r="C22" s="29" t="s">
        <v>64</v>
      </c>
      <c r="D22" s="30" t="s">
        <v>99</v>
      </c>
      <c r="E22" s="31" t="s">
        <v>73</v>
      </c>
      <c r="F22" s="28">
        <v>1</v>
      </c>
      <c r="G22" s="32" t="s">
        <v>9</v>
      </c>
      <c r="H22" s="33"/>
      <c r="I22" s="34">
        <v>0.21</v>
      </c>
      <c r="J22" s="28"/>
      <c r="K22" s="35">
        <f t="shared" si="0"/>
        <v>0</v>
      </c>
      <c r="L22" s="35">
        <f t="shared" si="1"/>
        <v>0</v>
      </c>
      <c r="M22" s="27"/>
    </row>
    <row r="23" spans="2:13" ht="84">
      <c r="B23" s="32" t="s">
        <v>27</v>
      </c>
      <c r="C23" s="29" t="s">
        <v>69</v>
      </c>
      <c r="D23" s="30" t="s">
        <v>100</v>
      </c>
      <c r="E23" s="31" t="s">
        <v>74</v>
      </c>
      <c r="F23" s="28">
        <v>2</v>
      </c>
      <c r="G23" s="32" t="s">
        <v>9</v>
      </c>
      <c r="H23" s="33"/>
      <c r="I23" s="34">
        <v>0.21</v>
      </c>
      <c r="J23" s="36"/>
      <c r="K23" s="35">
        <f t="shared" si="0"/>
        <v>0</v>
      </c>
      <c r="L23" s="35">
        <f t="shared" si="1"/>
        <v>0</v>
      </c>
      <c r="M23" s="27"/>
    </row>
    <row r="24" spans="2:13" ht="94.5">
      <c r="B24" s="32" t="s">
        <v>28</v>
      </c>
      <c r="C24" s="29" t="s">
        <v>71</v>
      </c>
      <c r="D24" s="30" t="s">
        <v>101</v>
      </c>
      <c r="E24" s="31" t="s">
        <v>70</v>
      </c>
      <c r="F24" s="28">
        <v>2</v>
      </c>
      <c r="G24" s="32" t="s">
        <v>9</v>
      </c>
      <c r="H24" s="33"/>
      <c r="I24" s="34">
        <v>0.21</v>
      </c>
      <c r="J24" s="28"/>
      <c r="K24" s="35">
        <f t="shared" si="0"/>
        <v>0</v>
      </c>
      <c r="L24" s="35">
        <f t="shared" si="1"/>
        <v>0</v>
      </c>
      <c r="M24" s="27"/>
    </row>
    <row r="25" spans="2:13" ht="31.5">
      <c r="B25" s="32" t="s">
        <v>29</v>
      </c>
      <c r="C25" s="29" t="s">
        <v>75</v>
      </c>
      <c r="D25" s="30" t="s">
        <v>76</v>
      </c>
      <c r="E25" s="31" t="s">
        <v>77</v>
      </c>
      <c r="F25" s="28">
        <v>1</v>
      </c>
      <c r="G25" s="32" t="s">
        <v>9</v>
      </c>
      <c r="H25" s="33"/>
      <c r="I25" s="34">
        <v>0.21</v>
      </c>
      <c r="J25" s="28"/>
      <c r="K25" s="35">
        <f t="shared" si="0"/>
        <v>0</v>
      </c>
      <c r="L25" s="35">
        <f t="shared" si="1"/>
        <v>0</v>
      </c>
      <c r="M25" s="27"/>
    </row>
    <row r="26" spans="2:13" ht="63">
      <c r="B26" s="32" t="s">
        <v>30</v>
      </c>
      <c r="C26" s="29" t="s">
        <v>78</v>
      </c>
      <c r="D26" s="30" t="s">
        <v>102</v>
      </c>
      <c r="E26" s="31" t="s">
        <v>79</v>
      </c>
      <c r="F26" s="28">
        <v>4</v>
      </c>
      <c r="G26" s="32" t="s">
        <v>9</v>
      </c>
      <c r="H26" s="33"/>
      <c r="I26" s="34">
        <v>0.21</v>
      </c>
      <c r="J26" s="28"/>
      <c r="K26" s="35">
        <f t="shared" si="0"/>
        <v>0</v>
      </c>
      <c r="L26" s="35">
        <f t="shared" si="1"/>
        <v>0</v>
      </c>
      <c r="M26" s="27"/>
    </row>
    <row r="27" spans="2:13" ht="73.5">
      <c r="B27" s="32" t="s">
        <v>31</v>
      </c>
      <c r="C27" s="29" t="s">
        <v>80</v>
      </c>
      <c r="D27" s="30" t="s">
        <v>103</v>
      </c>
      <c r="E27" s="31" t="s">
        <v>82</v>
      </c>
      <c r="F27" s="28">
        <v>1</v>
      </c>
      <c r="G27" s="32" t="s">
        <v>9</v>
      </c>
      <c r="H27" s="33"/>
      <c r="I27" s="34">
        <v>0.21</v>
      </c>
      <c r="J27" s="28"/>
      <c r="K27" s="35">
        <f t="shared" si="0"/>
        <v>0</v>
      </c>
      <c r="L27" s="35">
        <f t="shared" si="1"/>
        <v>0</v>
      </c>
      <c r="M27" s="27"/>
    </row>
    <row r="28" spans="2:13" ht="84">
      <c r="B28" s="32" t="s">
        <v>32</v>
      </c>
      <c r="C28" s="29" t="s">
        <v>81</v>
      </c>
      <c r="D28" s="30" t="s">
        <v>104</v>
      </c>
      <c r="E28" s="31" t="s">
        <v>83</v>
      </c>
      <c r="F28" s="28">
        <v>1</v>
      </c>
      <c r="G28" s="32" t="s">
        <v>9</v>
      </c>
      <c r="H28" s="33"/>
      <c r="I28" s="34">
        <v>0.21</v>
      </c>
      <c r="J28" s="28"/>
      <c r="K28" s="35">
        <f t="shared" si="0"/>
        <v>0</v>
      </c>
      <c r="L28" s="35">
        <f t="shared" si="1"/>
        <v>0</v>
      </c>
      <c r="M28" s="27"/>
    </row>
    <row r="29" spans="2:13" ht="63">
      <c r="B29" s="32" t="s">
        <v>33</v>
      </c>
      <c r="C29" s="29" t="s">
        <v>78</v>
      </c>
      <c r="D29" s="30" t="s">
        <v>102</v>
      </c>
      <c r="E29" s="31" t="s">
        <v>84</v>
      </c>
      <c r="F29" s="28">
        <v>1</v>
      </c>
      <c r="G29" s="32" t="s">
        <v>9</v>
      </c>
      <c r="H29" s="33"/>
      <c r="I29" s="34">
        <v>0.21</v>
      </c>
      <c r="J29" s="28"/>
      <c r="K29" s="35">
        <f t="shared" si="0"/>
        <v>0</v>
      </c>
      <c r="L29" s="35">
        <f t="shared" si="1"/>
        <v>0</v>
      </c>
      <c r="M29" s="27"/>
    </row>
    <row r="30" spans="2:13" ht="73.5">
      <c r="B30" s="32" t="s">
        <v>34</v>
      </c>
      <c r="C30" s="29" t="s">
        <v>80</v>
      </c>
      <c r="D30" s="30" t="s">
        <v>103</v>
      </c>
      <c r="E30" s="31" t="s">
        <v>85</v>
      </c>
      <c r="F30" s="28">
        <v>2</v>
      </c>
      <c r="G30" s="32" t="s">
        <v>9</v>
      </c>
      <c r="H30" s="33"/>
      <c r="I30" s="34">
        <v>0.21</v>
      </c>
      <c r="J30" s="28"/>
      <c r="K30" s="35">
        <f t="shared" si="0"/>
        <v>0</v>
      </c>
      <c r="L30" s="35">
        <f t="shared" si="1"/>
        <v>0</v>
      </c>
      <c r="M30" s="27"/>
    </row>
    <row r="31" spans="2:13" ht="84">
      <c r="B31" s="32" t="s">
        <v>35</v>
      </c>
      <c r="C31" s="29" t="s">
        <v>81</v>
      </c>
      <c r="D31" s="30" t="s">
        <v>104</v>
      </c>
      <c r="E31" s="31" t="s">
        <v>82</v>
      </c>
      <c r="F31" s="28">
        <v>2</v>
      </c>
      <c r="G31" s="32" t="s">
        <v>9</v>
      </c>
      <c r="H31" s="33"/>
      <c r="I31" s="34">
        <v>0.21</v>
      </c>
      <c r="J31" s="28"/>
      <c r="K31" s="35">
        <f t="shared" si="0"/>
        <v>0</v>
      </c>
      <c r="L31" s="35">
        <f t="shared" si="1"/>
        <v>0</v>
      </c>
      <c r="M31" s="27"/>
    </row>
    <row r="32" spans="2:13" ht="84">
      <c r="B32" s="32" t="s">
        <v>36</v>
      </c>
      <c r="C32" s="29" t="s">
        <v>81</v>
      </c>
      <c r="D32" s="30" t="s">
        <v>105</v>
      </c>
      <c r="E32" s="31" t="s">
        <v>86</v>
      </c>
      <c r="F32" s="28">
        <v>1</v>
      </c>
      <c r="G32" s="32" t="s">
        <v>9</v>
      </c>
      <c r="H32" s="33"/>
      <c r="I32" s="34">
        <v>0.21</v>
      </c>
      <c r="J32" s="28"/>
      <c r="K32" s="35">
        <f t="shared" si="0"/>
        <v>0</v>
      </c>
      <c r="L32" s="35">
        <f t="shared" si="1"/>
        <v>0</v>
      </c>
      <c r="M32" s="27"/>
    </row>
    <row r="33" spans="1:13" ht="51">
      <c r="B33" s="32" t="s">
        <v>37</v>
      </c>
      <c r="C33" s="29" t="s">
        <v>87</v>
      </c>
      <c r="D33" s="30" t="s">
        <v>53</v>
      </c>
      <c r="E33" s="31" t="s">
        <v>88</v>
      </c>
      <c r="F33" s="28">
        <v>1</v>
      </c>
      <c r="G33" s="32" t="s">
        <v>49</v>
      </c>
      <c r="H33" s="33"/>
      <c r="I33" s="34">
        <v>0.21</v>
      </c>
      <c r="J33" s="28"/>
      <c r="K33" s="35">
        <f t="shared" si="0"/>
        <v>0</v>
      </c>
      <c r="L33" s="35">
        <f t="shared" si="1"/>
        <v>0</v>
      </c>
      <c r="M33" s="27"/>
    </row>
    <row r="34" spans="1:13" ht="76.5">
      <c r="B34" s="32" t="s">
        <v>38</v>
      </c>
      <c r="C34" s="29" t="s">
        <v>89</v>
      </c>
      <c r="D34" s="30" t="s">
        <v>53</v>
      </c>
      <c r="E34" s="31" t="s">
        <v>90</v>
      </c>
      <c r="F34" s="28">
        <v>1</v>
      </c>
      <c r="G34" s="32" t="s">
        <v>49</v>
      </c>
      <c r="H34" s="33"/>
      <c r="I34" s="34">
        <v>0.21</v>
      </c>
      <c r="J34" s="28"/>
      <c r="K34" s="35">
        <f t="shared" si="0"/>
        <v>0</v>
      </c>
      <c r="L34" s="35">
        <f t="shared" si="1"/>
        <v>0</v>
      </c>
      <c r="M34" s="27"/>
    </row>
    <row r="35" spans="1:13" ht="52.5">
      <c r="B35" s="32" t="s">
        <v>39</v>
      </c>
      <c r="C35" s="29" t="s">
        <v>107</v>
      </c>
      <c r="D35" s="30" t="s">
        <v>93</v>
      </c>
      <c r="E35" s="31" t="s">
        <v>91</v>
      </c>
      <c r="F35" s="28">
        <v>11</v>
      </c>
      <c r="G35" s="32" t="s">
        <v>49</v>
      </c>
      <c r="H35" s="33"/>
      <c r="I35" s="34">
        <v>0.21</v>
      </c>
      <c r="J35" s="28"/>
      <c r="K35" s="35">
        <f t="shared" si="0"/>
        <v>0</v>
      </c>
      <c r="L35" s="35">
        <f t="shared" si="1"/>
        <v>0</v>
      </c>
      <c r="M35" s="27"/>
    </row>
    <row r="36" spans="1:13" ht="52.5">
      <c r="B36" s="32" t="s">
        <v>40</v>
      </c>
      <c r="C36" s="29" t="s">
        <v>107</v>
      </c>
      <c r="D36" s="30" t="s">
        <v>94</v>
      </c>
      <c r="E36" s="31" t="s">
        <v>92</v>
      </c>
      <c r="F36" s="28">
        <v>12</v>
      </c>
      <c r="G36" s="32" t="s">
        <v>49</v>
      </c>
      <c r="H36" s="33"/>
      <c r="I36" s="34">
        <v>0.21</v>
      </c>
      <c r="J36" s="28"/>
      <c r="K36" s="35">
        <f t="shared" si="0"/>
        <v>0</v>
      </c>
      <c r="L36" s="35">
        <f t="shared" si="1"/>
        <v>0</v>
      </c>
      <c r="M36" s="27"/>
    </row>
    <row r="37" spans="1:13" ht="25.5">
      <c r="B37" s="32" t="s">
        <v>41</v>
      </c>
      <c r="C37" s="29" t="s">
        <v>107</v>
      </c>
      <c r="D37" s="30" t="s">
        <v>95</v>
      </c>
      <c r="E37" s="31"/>
      <c r="F37" s="28">
        <v>1</v>
      </c>
      <c r="G37" s="32" t="s">
        <v>9</v>
      </c>
      <c r="H37" s="33"/>
      <c r="I37" s="34">
        <v>0.21</v>
      </c>
      <c r="J37" s="28"/>
      <c r="K37" s="35">
        <f t="shared" si="0"/>
        <v>0</v>
      </c>
      <c r="L37" s="35">
        <f t="shared" si="1"/>
        <v>0</v>
      </c>
      <c r="M37" s="27"/>
    </row>
    <row r="38" spans="1:13" ht="25.5">
      <c r="B38" s="32" t="s">
        <v>42</v>
      </c>
      <c r="C38" s="29" t="s">
        <v>96</v>
      </c>
      <c r="D38" s="30"/>
      <c r="E38" s="31"/>
      <c r="F38" s="28">
        <v>1</v>
      </c>
      <c r="G38" s="32" t="s">
        <v>10</v>
      </c>
      <c r="H38" s="33"/>
      <c r="I38" s="34">
        <v>0.21</v>
      </c>
      <c r="J38" s="28"/>
      <c r="K38" s="35">
        <f t="shared" si="0"/>
        <v>0</v>
      </c>
      <c r="L38" s="35">
        <f t="shared" si="1"/>
        <v>0</v>
      </c>
      <c r="M38" s="27"/>
    </row>
    <row r="39" spans="1:13" ht="25.5">
      <c r="B39" s="32" t="s">
        <v>43</v>
      </c>
      <c r="C39" s="29" t="s">
        <v>97</v>
      </c>
      <c r="D39" s="30"/>
      <c r="E39" s="31"/>
      <c r="F39" s="28">
        <v>1</v>
      </c>
      <c r="G39" s="32" t="s">
        <v>10</v>
      </c>
      <c r="H39" s="33"/>
      <c r="I39" s="34">
        <v>0.21</v>
      </c>
      <c r="J39" s="28"/>
      <c r="K39" s="35">
        <f t="shared" si="0"/>
        <v>0</v>
      </c>
      <c r="L39" s="35">
        <f t="shared" si="1"/>
        <v>0</v>
      </c>
      <c r="M39" s="27"/>
    </row>
    <row r="40" spans="1:13" ht="4.5" customHeight="1"/>
    <row r="41" spans="1:13" ht="17.25" customHeight="1">
      <c r="C41" s="16" t="s">
        <v>44</v>
      </c>
    </row>
    <row r="42" spans="1:13" ht="3.75" customHeight="1">
      <c r="A42" s="3"/>
      <c r="B42" s="3"/>
      <c r="C42" s="3"/>
      <c r="D42" s="3"/>
      <c r="E42" s="3"/>
      <c r="F42" s="3"/>
      <c r="G42" s="3"/>
      <c r="H42" s="4"/>
      <c r="I42" s="4"/>
      <c r="J42" s="4"/>
      <c r="K42" s="4"/>
      <c r="L42" s="4"/>
      <c r="M42" s="3"/>
    </row>
    <row r="43" spans="1:13">
      <c r="A43" s="3"/>
      <c r="B43" s="17" t="s">
        <v>45</v>
      </c>
      <c r="C43" s="17"/>
      <c r="D43" s="17"/>
      <c r="E43" s="17"/>
      <c r="F43" s="17"/>
      <c r="G43" s="17"/>
      <c r="H43" s="18"/>
      <c r="I43" s="18"/>
      <c r="J43" s="19"/>
      <c r="K43" s="37">
        <f>SUM(K12:K39)</f>
        <v>0</v>
      </c>
      <c r="L43" s="38"/>
      <c r="M43" s="3"/>
    </row>
    <row r="44" spans="1:13">
      <c r="A44" s="3"/>
      <c r="B44" s="20" t="s">
        <v>47</v>
      </c>
      <c r="C44" s="22"/>
      <c r="D44" s="20"/>
      <c r="E44" s="23">
        <v>0.21</v>
      </c>
      <c r="F44" s="20"/>
      <c r="G44" s="20"/>
      <c r="H44" s="21"/>
      <c r="I44" s="21"/>
      <c r="J44" s="19"/>
      <c r="K44" s="37">
        <f>K45-K43</f>
        <v>0</v>
      </c>
      <c r="L44" s="38"/>
      <c r="M44" s="3"/>
    </row>
    <row r="45" spans="1:13">
      <c r="A45" s="3"/>
      <c r="B45" s="24" t="s">
        <v>48</v>
      </c>
      <c r="C45" s="25"/>
      <c r="D45" s="25"/>
      <c r="E45" s="25"/>
      <c r="F45" s="25"/>
      <c r="G45" s="25"/>
      <c r="H45" s="26"/>
      <c r="I45" s="26"/>
      <c r="J45" s="6"/>
      <c r="K45" s="46">
        <f>SUM(L12:L39)</f>
        <v>0</v>
      </c>
      <c r="L45" s="47"/>
      <c r="M45" s="3"/>
    </row>
    <row r="46" spans="1:13" ht="3.75" customHeight="1">
      <c r="A46" s="3"/>
      <c r="B46" s="3"/>
      <c r="C46" s="3"/>
      <c r="D46" s="3"/>
      <c r="E46" s="3"/>
      <c r="F46" s="3"/>
      <c r="G46" s="3"/>
      <c r="H46" s="4"/>
      <c r="I46" s="4"/>
      <c r="J46" s="4"/>
      <c r="K46" s="4"/>
      <c r="L46" s="4"/>
      <c r="M46" s="3"/>
    </row>
    <row r="47" spans="1:13" ht="4.5" customHeight="1"/>
  </sheetData>
  <sheetProtection insertRows="0" deleteRows="0"/>
  <mergeCells count="9">
    <mergeCell ref="K45:L45"/>
    <mergeCell ref="K43:L43"/>
    <mergeCell ref="K44:L44"/>
    <mergeCell ref="D3:E3"/>
    <mergeCell ref="D4:E4"/>
    <mergeCell ref="D5:E5"/>
    <mergeCell ref="D6:E6"/>
    <mergeCell ref="B8:L8"/>
    <mergeCell ref="H3:H6"/>
  </mergeCells>
  <phoneticPr fontId="1" type="noConversion"/>
  <conditionalFormatting sqref="D3:E3">
    <cfRule type="cellIs" dxfId="32" priority="96" stopIfTrue="1" operator="equal">
      <formula>"číslo cenové nabídky"</formula>
    </cfRule>
    <cfRule type="cellIs" dxfId="31" priority="97" stopIfTrue="1" operator="notEqual">
      <formula>"číslo cenové nabídky"</formula>
    </cfRule>
  </conditionalFormatting>
  <conditionalFormatting sqref="F16:F19 F33 F12:F14">
    <cfRule type="cellIs" dxfId="30" priority="98" stopIfTrue="1" operator="equal">
      <formula>0</formula>
    </cfRule>
    <cfRule type="cellIs" priority="99" stopIfTrue="1" operator="notEqual">
      <formula>0</formula>
    </cfRule>
  </conditionalFormatting>
  <conditionalFormatting sqref="D4:E4">
    <cfRule type="cellIs" dxfId="29" priority="102" stopIfTrue="1" operator="equal">
      <formula>"investor"</formula>
    </cfRule>
    <cfRule type="cellIs" dxfId="28" priority="103" stopIfTrue="1" operator="notEqual">
      <formula>"investor"</formula>
    </cfRule>
  </conditionalFormatting>
  <conditionalFormatting sqref="D5:E5">
    <cfRule type="cellIs" dxfId="27" priority="104" stopIfTrue="1" operator="equal">
      <formula>"název zakázky"</formula>
    </cfRule>
    <cfRule type="cellIs" dxfId="26" priority="105" stopIfTrue="1" operator="notEqual">
      <formula>"název zakázky"</formula>
    </cfRule>
  </conditionalFormatting>
  <conditionalFormatting sqref="F15">
    <cfRule type="cellIs" dxfId="25" priority="94" stopIfTrue="1" operator="equal">
      <formula>0</formula>
    </cfRule>
    <cfRule type="cellIs" priority="95" stopIfTrue="1" operator="notEqual">
      <formula>0</formula>
    </cfRule>
  </conditionalFormatting>
  <conditionalFormatting sqref="F20">
    <cfRule type="cellIs" dxfId="24" priority="92" stopIfTrue="1" operator="equal">
      <formula>0</formula>
    </cfRule>
    <cfRule type="cellIs" priority="93" stopIfTrue="1" operator="notEqual">
      <formula>0</formula>
    </cfRule>
  </conditionalFormatting>
  <conditionalFormatting sqref="F21">
    <cfRule type="cellIs" dxfId="23" priority="90" stopIfTrue="1" operator="equal">
      <formula>0</formula>
    </cfRule>
    <cfRule type="cellIs" priority="91" stopIfTrue="1" operator="notEqual">
      <formula>0</formula>
    </cfRule>
  </conditionalFormatting>
  <conditionalFormatting sqref="F22">
    <cfRule type="cellIs" dxfId="22" priority="88" stopIfTrue="1" operator="equal">
      <formula>0</formula>
    </cfRule>
    <cfRule type="cellIs" priority="89" stopIfTrue="1" operator="notEqual">
      <formula>0</formula>
    </cfRule>
  </conditionalFormatting>
  <conditionalFormatting sqref="F23">
    <cfRule type="cellIs" dxfId="21" priority="86" stopIfTrue="1" operator="equal">
      <formula>0</formula>
    </cfRule>
    <cfRule type="cellIs" priority="87" stopIfTrue="1" operator="notEqual">
      <formula>0</formula>
    </cfRule>
  </conditionalFormatting>
  <conditionalFormatting sqref="F24">
    <cfRule type="cellIs" dxfId="20" priority="84" stopIfTrue="1" operator="equal">
      <formula>0</formula>
    </cfRule>
    <cfRule type="cellIs" priority="85" stopIfTrue="1" operator="notEqual">
      <formula>0</formula>
    </cfRule>
  </conditionalFormatting>
  <conditionalFormatting sqref="F25">
    <cfRule type="cellIs" dxfId="19" priority="82" stopIfTrue="1" operator="equal">
      <formula>0</formula>
    </cfRule>
    <cfRule type="cellIs" priority="83" stopIfTrue="1" operator="notEqual">
      <formula>0</formula>
    </cfRule>
  </conditionalFormatting>
  <conditionalFormatting sqref="F26">
    <cfRule type="cellIs" dxfId="18" priority="80" stopIfTrue="1" operator="equal">
      <formula>0</formula>
    </cfRule>
    <cfRule type="cellIs" priority="81" stopIfTrue="1" operator="notEqual">
      <formula>0</formula>
    </cfRule>
  </conditionalFormatting>
  <conditionalFormatting sqref="F27">
    <cfRule type="cellIs" dxfId="17" priority="78" stopIfTrue="1" operator="equal">
      <formula>0</formula>
    </cfRule>
    <cfRule type="cellIs" priority="79" stopIfTrue="1" operator="notEqual">
      <formula>0</formula>
    </cfRule>
  </conditionalFormatting>
  <conditionalFormatting sqref="F28">
    <cfRule type="cellIs" dxfId="16" priority="76" stopIfTrue="1" operator="equal">
      <formula>0</formula>
    </cfRule>
    <cfRule type="cellIs" priority="77" stopIfTrue="1" operator="notEqual">
      <formula>0</formula>
    </cfRule>
  </conditionalFormatting>
  <conditionalFormatting sqref="F29">
    <cfRule type="cellIs" dxfId="15" priority="74" stopIfTrue="1" operator="equal">
      <formula>0</formula>
    </cfRule>
    <cfRule type="cellIs" priority="75" stopIfTrue="1" operator="notEqual">
      <formula>0</formula>
    </cfRule>
  </conditionalFormatting>
  <conditionalFormatting sqref="F30">
    <cfRule type="cellIs" dxfId="14" priority="72" stopIfTrue="1" operator="equal">
      <formula>0</formula>
    </cfRule>
    <cfRule type="cellIs" priority="73" stopIfTrue="1" operator="notEqual">
      <formula>0</formula>
    </cfRule>
  </conditionalFormatting>
  <conditionalFormatting sqref="F31">
    <cfRule type="cellIs" dxfId="13" priority="70" stopIfTrue="1" operator="equal">
      <formula>0</formula>
    </cfRule>
    <cfRule type="cellIs" priority="71" stopIfTrue="1" operator="notEqual">
      <formula>0</formula>
    </cfRule>
  </conditionalFormatting>
  <conditionalFormatting sqref="F32">
    <cfRule type="cellIs" dxfId="12" priority="68" stopIfTrue="1" operator="equal">
      <formula>0</formula>
    </cfRule>
    <cfRule type="cellIs" priority="69" stopIfTrue="1" operator="notEqual">
      <formula>0</formula>
    </cfRule>
  </conditionalFormatting>
  <conditionalFormatting sqref="F34">
    <cfRule type="cellIs" dxfId="11" priority="66" stopIfTrue="1" operator="equal">
      <formula>0</formula>
    </cfRule>
    <cfRule type="cellIs" priority="67" stopIfTrue="1" operator="notEqual">
      <formula>0</formula>
    </cfRule>
  </conditionalFormatting>
  <conditionalFormatting sqref="F35">
    <cfRule type="cellIs" dxfId="10" priority="58" stopIfTrue="1" operator="equal">
      <formula>0</formula>
    </cfRule>
    <cfRule type="cellIs" priority="59" stopIfTrue="1" operator="notEqual">
      <formula>0</formula>
    </cfRule>
  </conditionalFormatting>
  <conditionalFormatting sqref="F36">
    <cfRule type="cellIs" dxfId="9" priority="56" stopIfTrue="1" operator="equal">
      <formula>0</formula>
    </cfRule>
    <cfRule type="cellIs" priority="57" stopIfTrue="1" operator="notEqual">
      <formula>0</formula>
    </cfRule>
  </conditionalFormatting>
  <conditionalFormatting sqref="F37">
    <cfRule type="cellIs" dxfId="8" priority="54" stopIfTrue="1" operator="equal">
      <formula>0</formula>
    </cfRule>
    <cfRule type="cellIs" priority="55" stopIfTrue="1" operator="notEqual">
      <formula>0</formula>
    </cfRule>
  </conditionalFormatting>
  <conditionalFormatting sqref="F38:F39">
    <cfRule type="cellIs" dxfId="7" priority="52" stopIfTrue="1" operator="equal">
      <formula>0</formula>
    </cfRule>
    <cfRule type="cellIs" priority="53" stopIfTrue="1" operator="notEqual">
      <formula>0</formula>
    </cfRule>
  </conditionalFormatting>
  <conditionalFormatting sqref="H3:H6">
    <cfRule type="cellIs" dxfId="6" priority="7" stopIfTrue="1" operator="equal">
      <formula>"0"</formula>
    </cfRule>
  </conditionalFormatting>
  <conditionalFormatting sqref="H12">
    <cfRule type="cellIs" dxfId="5" priority="5" stopIfTrue="1" operator="notEqual">
      <formula>0</formula>
    </cfRule>
    <cfRule type="cellIs" dxfId="4" priority="6" stopIfTrue="1" operator="equal">
      <formula>0</formula>
    </cfRule>
  </conditionalFormatting>
  <conditionalFormatting sqref="H13:H39">
    <cfRule type="cellIs" dxfId="3" priority="3" stopIfTrue="1" operator="notEqual">
      <formula>0</formula>
    </cfRule>
    <cfRule type="cellIs" dxfId="2" priority="4" stopIfTrue="1" operator="equal">
      <formula>0</formula>
    </cfRule>
  </conditionalFormatting>
  <conditionalFormatting sqref="D6:E6">
    <cfRule type="cellIs" dxfId="1" priority="1" stopIfTrue="1" operator="equal">
      <formula>"číslo cenové nabídky"</formula>
    </cfRule>
    <cfRule type="cellIs" dxfId="0" priority="2" stopIfTrue="1" operator="notEqual">
      <formula>"číslo cenové nabídky"</formula>
    </cfRule>
  </conditionalFormatting>
  <dataValidations disablePrompts="1" count="2">
    <dataValidation type="list" allowBlank="1" showInputMessage="1" showErrorMessage="1" sqref="I10:J10 I12:I39">
      <formula1>#REF!</formula1>
    </dataValidation>
    <dataValidation type="list" allowBlank="1" showInputMessage="1" showErrorMessage="1" sqref="G10 G12:G39">
      <formula1>#REF!</formula1>
    </dataValidation>
  </dataValidations>
  <pageMargins left="0.31496062992125984" right="0.23622047244094491" top="0.62992125984251968" bottom="0.98425196850393704" header="0.51181102362204722" footer="0.51181102362204722"/>
  <pageSetup paperSize="9" scale="68" fitToHeight="3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Pool 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user</cp:lastModifiedBy>
  <cp:lastPrinted>2018-09-25T08:37:08Z</cp:lastPrinted>
  <dcterms:created xsi:type="dcterms:W3CDTF">2012-04-19T13:43:44Z</dcterms:created>
  <dcterms:modified xsi:type="dcterms:W3CDTF">2018-10-12T10:13:46Z</dcterms:modified>
</cp:coreProperties>
</file>